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64011"/>
  <mc:AlternateContent xmlns:mc="http://schemas.openxmlformats.org/markup-compatibility/2006">
    <mc:Choice Requires="x15">
      <x15ac:absPath xmlns:x15ac="http://schemas.microsoft.com/office/spreadsheetml/2010/11/ac" url="\\172.31.0.247\Phòng Kế hoạch tổng hợp\Thái\BHXH\NĂM 2026\Giải trình Quý I.2026\CHUYÊN ĐỀ QUÝ 1-2026 (Cảnh)\CHUYÊN ĐỀ QUÝ 1-2026\"/>
    </mc:Choice>
  </mc:AlternateContent>
  <bookViews>
    <workbookView xWindow="0" yWindow="0" windowWidth="20490" windowHeight="7650"/>
    <workbookView xWindow="0" yWindow="0" windowWidth="16950" windowHeight="12300"/>
  </bookViews>
  <sheets>
    <sheet name="Tổng" sheetId="3" r:id="rId1"/>
  </sheets>
  <definedNames>
    <definedName name="_xlnm._FilterDatabase" localSheetId="0" hidden="1">Tổng!$A$2:$R$20</definedName>
  </definedNames>
  <calcPr calcId="162913"/>
</workbook>
</file>

<file path=xl/calcChain.xml><?xml version="1.0" encoding="utf-8"?>
<calcChain xmlns="http://schemas.openxmlformats.org/spreadsheetml/2006/main">
  <c r="O20" i="3" l="1"/>
  <c r="D20" i="3" l="1"/>
  <c r="E20" i="3"/>
  <c r="F20" i="3"/>
  <c r="G20" i="3"/>
  <c r="H20" i="3"/>
  <c r="I20" i="3"/>
  <c r="J20" i="3"/>
  <c r="K20" i="3"/>
  <c r="L20" i="3"/>
  <c r="M20" i="3"/>
  <c r="N20" i="3"/>
  <c r="R20" i="3" l="1"/>
  <c r="O17" i="3" l="1"/>
  <c r="O18" i="3"/>
  <c r="O5" i="3"/>
  <c r="C20" i="3" l="1"/>
  <c r="O4" i="3" l="1"/>
  <c r="O6" i="3"/>
  <c r="O7" i="3"/>
  <c r="O8" i="3"/>
  <c r="O9" i="3"/>
  <c r="O10" i="3"/>
  <c r="O11" i="3"/>
  <c r="O12" i="3"/>
  <c r="O13" i="3"/>
  <c r="O14" i="3"/>
  <c r="O15" i="3"/>
  <c r="O16" i="3"/>
  <c r="O3" i="3" l="1"/>
</calcChain>
</file>

<file path=xl/sharedStrings.xml><?xml version="1.0" encoding="utf-8"?>
<sst xmlns="http://schemas.openxmlformats.org/spreadsheetml/2006/main" count="34" uniqueCount="34">
  <si>
    <t>Tổng</t>
  </si>
  <si>
    <t>STT</t>
  </si>
  <si>
    <t>Khoa Ngoại TH</t>
  </si>
  <si>
    <t>Khoa Nhi</t>
  </si>
  <si>
    <t xml:space="preserve">Khoa Nội TM-LK </t>
  </si>
  <si>
    <t>Khoa Nội TH</t>
  </si>
  <si>
    <t>Khoa Phụ sản</t>
  </si>
  <si>
    <t xml:space="preserve">Khoa LCK </t>
  </si>
  <si>
    <t>Khoa TN</t>
  </si>
  <si>
    <t>Khoa YDCT-PHCN</t>
  </si>
  <si>
    <t>TỔNG CỘNG</t>
  </si>
  <si>
    <t xml:space="preserve">Khoa CC-HSTC- CĐ </t>
  </si>
  <si>
    <t>Chuyên đề cảnh báo</t>
  </si>
  <si>
    <t>Khoa KB</t>
  </si>
  <si>
    <t>Khoa PT-GMHS</t>
  </si>
  <si>
    <t>Bộ phận tiếp đón</t>
  </si>
  <si>
    <t>CĐ 7: Oxy đồng thời dịch vụ thở máy</t>
  </si>
  <si>
    <t>CĐ 1: Xét nghiệm định nhóm máu ABO, Rh(D) đối với bệnh nhân không phẩu thuật, không truyền máu trong cùng đợt điều trị.</t>
  </si>
  <si>
    <t>CĐ 3: Đặt nội khí quản,mở khí quản, cấp cứu ngừng tuần hoàn, nội soi Tai Mũi Họng, nội soi phế quản, thực quản, dạ dày… và các phẫu thuật không thanh toán đồng thời hút đờm</t>
  </si>
  <si>
    <t>CĐ 8: Thanh toán HbA1C không đúng chỉ định được quy định STT 38 danh mục 2 Thông tư số 39/2024/TT-BYT(khoảng cách trong vòng 90 ± 3 (chín mươi cộng trừ 3) ngày).</t>
  </si>
  <si>
    <t>CĐ 8.1: Thanh toán HbA1C không đúng chỉ định được quy định tại STT 38 danh mục 2 Thông tư số 39/2024/TT-BYT (mã bệnh không đúng quy định)</t>
  </si>
  <si>
    <t>CĐ 17: Chỉ định đồng thời xét nghiệm định lượng Pro-calcitonin [MÁU] với xét nghiệm định lượng CRP/CRP hs.</t>
  </si>
  <si>
    <t xml:space="preserve">CĐ 20: Cơ sở KCB đề nghị thanh toán chi phí điều trị nội trú đối với các dịch vụ kỹ thuật chỉ áp dụng đối với người bệnh ngoại trú như cắt chỉ khâu da; tiêm dưới da; tiêm bắp thịt; truyền tĩnh mạch; thay băng vết thương, vết mổ (chỉ có một số trường hợp nội trú được thanh toán thay băng vết thương, vết mổ). </t>
  </si>
  <si>
    <t>CĐ 43: Các trường hợp khám vào thứ 7, chủ nhật, các ngày nghỉ tết, lễ chưa đúng theo hợp đồng KCB BHYT đã ký kết giữa cơ sở KCB với cơ quan BHXH.</t>
  </si>
  <si>
    <t>CĐ 49: Thanh toán theo mã và giá DVKT phê duyệt tại chuyên khoa Nhi đối với bệnh nhân trên 16 tuổi không đúng quy định theo Thông tư số 43/2013/TT-BYT.</t>
  </si>
  <si>
    <t>CĐ 50: Y lệnh khám cùng thời điểm</t>
  </si>
  <si>
    <t>CĐ 64: Thanh toán thủ thuật không đúng tỷ lệ thanh toán theo Thông tư Số: 39/2024/TT-BYT ngày 17/11/2024 của BYT</t>
  </si>
  <si>
    <t>CĐ 72: Nhân viên y tế thực hiện các DVKT trùng thời gian từ 02 bệnh nhân trở lên (cùng mã bác sĩ thực hiện, cùng thời gian đến phút).</t>
  </si>
  <si>
    <t>CĐ 73: Thanh toán sai bản chất dịch vụ kỹ thuật (DVKT): Cơ sở KCB BHYT đề nghị thanh toán DVKT gây mê nhưng bản chất không thực hiện gây mê.</t>
  </si>
  <si>
    <t>CĐ 74: DVKT thanh toán gây mê nhưng đã được phê duyệt giá gây tê.</t>
  </si>
  <si>
    <t>CĐ 76: Người hành nghề thực hiện khám bệnh, chỉ định các dịch vụ y tế không đúng phạm vi chuyên môn và chức danh chuyên môn.</t>
  </si>
  <si>
    <t>CĐ 77: Chi phí KCB BHYT phát sinh và đề nghị thanh toán trong thời gian nhân viên, cán bộ y tế ốm.</t>
  </si>
  <si>
    <t>QUÝ 1/2026</t>
  </si>
  <si>
    <t>CĐ 48: Thanh toán tiền khám lần 2 trong ngày không đúng quy định tại điều 5 Thông tư Số: 39/2024/TT-BYT ngày 17/11/2024 của BYT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</si>
</sst>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font>
      <sz val="11"/>
      <name val="Calibri"/>
    </font>
    <font>
      <b/>
      <sz val="14"/>
      <name val="Times New Roman"/>
      <family val="1"/>
    </font>
    <font>
      <b/>
      <sz val="11"/>
      <color rgb="FF000000"/>
      <name val="Times New Roman"/>
      <family val="1"/>
    </font>
    <font>
      <sz val="11"/>
      <name val="Times New Roman"/>
      <family val="1"/>
    </font>
    <font>
      <b/>
      <sz val="11"/>
      <name val="Times New Roman"/>
      <family val="1"/>
    </font>
    <font>
      <sz val="10"/>
      <name val="Times New Roman"/>
      <family val="1"/>
    </font>
    <font>
      <sz val="11"/>
      <name val="Calibri"/>
      <family val="2"/>
    </font>
    <font>
      <b/>
      <sz val="11"/>
      <color theme="1"/>
      <name val="Times New Roman"/>
      <family val="1"/>
    </font>
  </fonts>
  <fills count="4">
    <fill>
      <patternFill patternType="none"/>
    </fill>
    <fill>
      <patternFill patternType="gray125"/>
    </fill>
    <fill>
      <patternFill patternType="solid">
        <fgColor rgb="FFFFFFFF"/>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6" fillId="0" borderId="0" applyFont="0" applyFill="0" applyBorder="0" applyAlignment="0" applyProtection="0"/>
  </cellStyleXfs>
  <cellXfs count="29">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4" fillId="2" borderId="1" xfId="0" applyNumberFormat="1" applyFont="1" applyFill="1" applyBorder="1" applyAlignment="1">
      <alignment vertical="center" wrapText="1"/>
    </xf>
    <xf numFmtId="0" fontId="3" fillId="0" borderId="0" xfId="0" applyFont="1"/>
    <xf numFmtId="3" fontId="2" fillId="2" borderId="1" xfId="0" applyNumberFormat="1" applyFont="1" applyFill="1" applyBorder="1" applyAlignment="1">
      <alignment horizontal="center" vertical="center" wrapText="1"/>
    </xf>
    <xf numFmtId="0" fontId="3" fillId="0" borderId="0" xfId="0" applyFont="1" applyFill="1"/>
    <xf numFmtId="3" fontId="2" fillId="0" borderId="1" xfId="0" applyNumberFormat="1" applyFont="1" applyBorder="1" applyAlignment="1">
      <alignment horizontal="center" vertical="center" wrapText="1"/>
    </xf>
    <xf numFmtId="3" fontId="3" fillId="3" borderId="1" xfId="0" applyNumberFormat="1" applyFont="1" applyFill="1" applyBorder="1" applyAlignment="1">
      <alignment vertical="center" wrapText="1"/>
    </xf>
    <xf numFmtId="3" fontId="3" fillId="3" borderId="1" xfId="0" applyNumberFormat="1" applyFont="1" applyFill="1" applyBorder="1" applyAlignment="1">
      <alignment horizontal="right" vertical="center" wrapText="1"/>
    </xf>
    <xf numFmtId="3" fontId="3" fillId="3" borderId="1" xfId="0" applyNumberFormat="1" applyFont="1" applyFill="1" applyBorder="1" applyAlignment="1">
      <alignment vertical="center"/>
    </xf>
    <xf numFmtId="3" fontId="2" fillId="3" borderId="1" xfId="0" applyNumberFormat="1"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right" vertical="center" wrapText="1"/>
    </xf>
    <xf numFmtId="3" fontId="3" fillId="0" borderId="0" xfId="0" applyNumberFormat="1" applyFont="1"/>
    <xf numFmtId="0" fontId="5" fillId="0" borderId="0" xfId="0" applyFont="1"/>
    <xf numFmtId="0" fontId="1" fillId="0" borderId="0" xfId="0" applyFont="1" applyAlignment="1">
      <alignment horizontal="left" vertical="top"/>
    </xf>
    <xf numFmtId="0" fontId="5" fillId="0" borderId="0" xfId="0" applyFont="1" applyAlignment="1"/>
    <xf numFmtId="3" fontId="4" fillId="3" borderId="1" xfId="0" applyNumberFormat="1" applyFont="1" applyFill="1" applyBorder="1" applyAlignment="1">
      <alignment vertical="center" wrapText="1"/>
    </xf>
    <xf numFmtId="4" fontId="3" fillId="3" borderId="1" xfId="0" applyNumberFormat="1" applyFont="1" applyFill="1" applyBorder="1" applyAlignment="1">
      <alignment vertical="center" wrapText="1"/>
    </xf>
    <xf numFmtId="164" fontId="3" fillId="0" borderId="1" xfId="1" applyNumberFormat="1" applyFont="1" applyBorder="1" applyAlignment="1">
      <alignment vertical="center"/>
    </xf>
    <xf numFmtId="3" fontId="3" fillId="0" borderId="0" xfId="0" applyNumberFormat="1" applyFont="1" applyAlignment="1">
      <alignment vertical="center"/>
    </xf>
    <xf numFmtId="3" fontId="7" fillId="3" borderId="1" xfId="0" applyNumberFormat="1" applyFont="1" applyFill="1" applyBorder="1" applyAlignment="1">
      <alignment vertical="center" wrapText="1"/>
    </xf>
    <xf numFmtId="3" fontId="3" fillId="0" borderId="1" xfId="0" applyNumberFormat="1" applyFont="1" applyBorder="1" applyAlignment="1">
      <alignment vertical="center"/>
    </xf>
    <xf numFmtId="0" fontId="3" fillId="0" borderId="1" xfId="0" applyFont="1" applyBorder="1" applyAlignment="1">
      <alignment vertical="center" wrapText="1"/>
    </xf>
    <xf numFmtId="164" fontId="3" fillId="3" borderId="1" xfId="1" applyNumberFormat="1" applyFont="1" applyFill="1" applyBorder="1" applyAlignment="1">
      <alignment vertical="center"/>
    </xf>
    <xf numFmtId="3" fontId="5" fillId="0" borderId="0" xfId="0" applyNumberFormat="1"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abSelected="1" view="pageLayout" zoomScaleNormal="100" workbookViewId="0">
      <selection activeCell="C3" sqref="C3"/>
    </sheetView>
    <sheetView tabSelected="1" workbookViewId="1">
      <pane xSplit="2" ySplit="2" topLeftCell="C18" activePane="bottomRight" state="frozen"/>
      <selection pane="topRight" activeCell="C1" sqref="C1"/>
      <selection pane="bottomLeft" activeCell="A3" sqref="A3"/>
      <selection pane="bottomRight" activeCell="Q24" sqref="Q24"/>
    </sheetView>
  </sheetViews>
  <sheetFormatPr defaultColWidth="8.85546875" defaultRowHeight="15"/>
  <cols>
    <col min="1" max="1" width="4.7109375" style="15" customWidth="1"/>
    <col min="2" max="2" width="34.5703125" style="15" customWidth="1"/>
    <col min="3" max="3" width="8.7109375" style="14" customWidth="1"/>
    <col min="4" max="4" width="10" style="14" customWidth="1"/>
    <col min="5" max="5" width="8.85546875" style="14" customWidth="1"/>
    <col min="6" max="6" width="11.28515625" style="14" bestFit="1" customWidth="1"/>
    <col min="7" max="8" width="10.140625" style="14" bestFit="1" customWidth="1"/>
    <col min="9" max="9" width="11.5703125" style="14" bestFit="1" customWidth="1"/>
    <col min="10" max="10" width="8.85546875" style="14" customWidth="1"/>
    <col min="11" max="11" width="11.28515625" style="14" bestFit="1" customWidth="1"/>
    <col min="12" max="12" width="7.7109375" style="14" customWidth="1"/>
    <col min="13" max="13" width="10.140625" style="14" bestFit="1" customWidth="1"/>
    <col min="14" max="14" width="8.85546875" style="14" customWidth="1"/>
    <col min="15" max="15" width="11.28515625" style="14" bestFit="1" customWidth="1"/>
    <col min="16" max="16" width="8.85546875" style="4"/>
    <col min="17" max="18" width="9.85546875" style="4" bestFit="1" customWidth="1"/>
    <col min="19" max="16384" width="8.85546875" style="4"/>
  </cols>
  <sheetData>
    <row r="1" spans="1:15" ht="26.1" customHeight="1">
      <c r="A1" s="16" t="s">
        <v>32</v>
      </c>
      <c r="B1" s="17"/>
      <c r="C1" s="17"/>
      <c r="D1" s="17"/>
      <c r="E1" s="17"/>
      <c r="F1" s="17"/>
      <c r="G1" s="17"/>
      <c r="H1" s="17"/>
      <c r="I1" s="17"/>
      <c r="J1" s="17"/>
      <c r="K1" s="17"/>
      <c r="L1" s="17"/>
      <c r="M1" s="17"/>
      <c r="N1" s="17"/>
      <c r="O1" s="17"/>
    </row>
    <row r="2" spans="1:15" ht="57">
      <c r="A2" s="2" t="s">
        <v>1</v>
      </c>
      <c r="B2" s="2" t="s">
        <v>12</v>
      </c>
      <c r="C2" s="7" t="s">
        <v>11</v>
      </c>
      <c r="D2" s="7" t="s">
        <v>2</v>
      </c>
      <c r="E2" s="5" t="s">
        <v>3</v>
      </c>
      <c r="F2" s="5" t="s">
        <v>4</v>
      </c>
      <c r="G2" s="5" t="s">
        <v>5</v>
      </c>
      <c r="H2" s="5" t="s">
        <v>6</v>
      </c>
      <c r="I2" s="5" t="s">
        <v>7</v>
      </c>
      <c r="J2" s="5" t="s">
        <v>8</v>
      </c>
      <c r="K2" s="5" t="s">
        <v>9</v>
      </c>
      <c r="L2" s="2" t="s">
        <v>14</v>
      </c>
      <c r="M2" s="2" t="s">
        <v>13</v>
      </c>
      <c r="N2" s="2" t="s">
        <v>15</v>
      </c>
      <c r="O2" s="5" t="s">
        <v>0</v>
      </c>
    </row>
    <row r="3" spans="1:15" ht="60">
      <c r="A3" s="1">
        <v>1</v>
      </c>
      <c r="B3" s="24" t="s">
        <v>17</v>
      </c>
      <c r="C3" s="8">
        <v>75600</v>
      </c>
      <c r="D3" s="8">
        <v>60480</v>
      </c>
      <c r="E3" s="8"/>
      <c r="F3" s="8"/>
      <c r="G3" s="9">
        <v>136080</v>
      </c>
      <c r="H3" s="8">
        <v>67360</v>
      </c>
      <c r="I3" s="8">
        <v>33680</v>
      </c>
      <c r="J3" s="10"/>
      <c r="K3" s="8"/>
      <c r="L3" s="8"/>
      <c r="M3" s="8"/>
      <c r="N3" s="8"/>
      <c r="O3" s="22">
        <f>SUM(C3:N3)</f>
        <v>373200</v>
      </c>
    </row>
    <row r="4" spans="1:15" ht="75">
      <c r="A4" s="1">
        <v>2</v>
      </c>
      <c r="B4" s="24" t="s">
        <v>18</v>
      </c>
      <c r="C4" s="8"/>
      <c r="D4" s="8"/>
      <c r="E4" s="8"/>
      <c r="F4" s="8">
        <v>14100</v>
      </c>
      <c r="G4" s="9"/>
      <c r="H4" s="8"/>
      <c r="I4" s="8"/>
      <c r="J4" s="10"/>
      <c r="K4" s="8"/>
      <c r="L4" s="8"/>
      <c r="M4" s="8"/>
      <c r="N4" s="8"/>
      <c r="O4" s="11">
        <f t="shared" ref="O4:O18" si="0">SUM(C4:N4)</f>
        <v>14100</v>
      </c>
    </row>
    <row r="5" spans="1:15">
      <c r="A5" s="1">
        <v>3</v>
      </c>
      <c r="B5" s="24" t="s">
        <v>16</v>
      </c>
      <c r="C5" s="9">
        <v>180000</v>
      </c>
      <c r="D5" s="9"/>
      <c r="E5" s="8"/>
      <c r="F5" s="8">
        <v>198000</v>
      </c>
      <c r="G5" s="9"/>
      <c r="H5" s="9"/>
      <c r="I5" s="9"/>
      <c r="J5" s="9"/>
      <c r="K5" s="9"/>
      <c r="L5" s="9"/>
      <c r="M5" s="9"/>
      <c r="N5" s="9"/>
      <c r="O5" s="11">
        <f>SUM(C5:N5)</f>
        <v>378000</v>
      </c>
    </row>
    <row r="6" spans="1:15" ht="75">
      <c r="A6" s="1">
        <v>4</v>
      </c>
      <c r="B6" s="24" t="s">
        <v>19</v>
      </c>
      <c r="C6" s="8">
        <v>84240</v>
      </c>
      <c r="D6" s="8">
        <v>84240</v>
      </c>
      <c r="E6" s="8"/>
      <c r="F6" s="8"/>
      <c r="G6" s="9"/>
      <c r="H6" s="8"/>
      <c r="I6" s="8"/>
      <c r="J6" s="10"/>
      <c r="K6" s="8"/>
      <c r="L6" s="8"/>
      <c r="M6" s="8"/>
      <c r="N6" s="8"/>
      <c r="O6" s="11">
        <f t="shared" si="0"/>
        <v>168480</v>
      </c>
    </row>
    <row r="7" spans="1:15" ht="75">
      <c r="A7" s="1">
        <v>5</v>
      </c>
      <c r="B7" s="24" t="s">
        <v>20</v>
      </c>
      <c r="C7" s="8"/>
      <c r="D7" s="20">
        <v>189540</v>
      </c>
      <c r="E7" s="8"/>
      <c r="F7" s="23">
        <v>394875</v>
      </c>
      <c r="G7" s="8"/>
      <c r="H7" s="8"/>
      <c r="I7" s="8"/>
      <c r="J7" s="8"/>
      <c r="K7" s="8"/>
      <c r="L7" s="8"/>
      <c r="M7" s="8">
        <v>84240</v>
      </c>
      <c r="N7" s="8"/>
      <c r="O7" s="18">
        <f t="shared" si="0"/>
        <v>668655</v>
      </c>
    </row>
    <row r="8" spans="1:15" ht="45">
      <c r="A8" s="1">
        <v>6</v>
      </c>
      <c r="B8" s="24" t="s">
        <v>21</v>
      </c>
      <c r="C8" s="8">
        <v>157080</v>
      </c>
      <c r="D8" s="8"/>
      <c r="E8" s="8"/>
      <c r="F8" s="8"/>
      <c r="G8" s="8"/>
      <c r="H8" s="8"/>
      <c r="I8" s="8"/>
      <c r="J8" s="8"/>
      <c r="K8" s="8"/>
      <c r="L8" s="8"/>
      <c r="M8" s="8"/>
      <c r="N8" s="8"/>
      <c r="O8" s="11">
        <f t="shared" si="0"/>
        <v>157080</v>
      </c>
    </row>
    <row r="9" spans="1:15" ht="135">
      <c r="A9" s="1">
        <v>7</v>
      </c>
      <c r="B9" s="24" t="s">
        <v>22</v>
      </c>
      <c r="C9" s="8"/>
      <c r="D9" s="8">
        <v>80600</v>
      </c>
      <c r="E9" s="8"/>
      <c r="F9" s="8"/>
      <c r="G9" s="8"/>
      <c r="H9" s="8"/>
      <c r="I9" s="8"/>
      <c r="J9" s="8"/>
      <c r="K9" s="8"/>
      <c r="L9" s="8"/>
      <c r="M9" s="8"/>
      <c r="N9" s="8"/>
      <c r="O9" s="11">
        <f t="shared" si="0"/>
        <v>80600</v>
      </c>
    </row>
    <row r="10" spans="1:15" ht="75">
      <c r="A10" s="1">
        <v>8</v>
      </c>
      <c r="B10" s="24" t="s">
        <v>23</v>
      </c>
      <c r="C10" s="8"/>
      <c r="D10" s="8">
        <v>381025</v>
      </c>
      <c r="E10" s="8"/>
      <c r="F10" s="8">
        <v>3194551</v>
      </c>
      <c r="G10" s="8">
        <v>2249360</v>
      </c>
      <c r="H10" s="8"/>
      <c r="I10" s="8">
        <v>781960</v>
      </c>
      <c r="J10" s="8"/>
      <c r="K10" s="8"/>
      <c r="L10" s="8"/>
      <c r="M10" s="8">
        <v>213000</v>
      </c>
      <c r="N10" s="8"/>
      <c r="O10" s="11">
        <f t="shared" si="0"/>
        <v>6819896</v>
      </c>
    </row>
    <row r="11" spans="1:15" ht="75">
      <c r="A11" s="1">
        <v>9</v>
      </c>
      <c r="B11" s="24" t="s">
        <v>24</v>
      </c>
      <c r="C11" s="8"/>
      <c r="D11" s="8"/>
      <c r="E11" s="8"/>
      <c r="F11" s="8">
        <v>139000</v>
      </c>
      <c r="G11" s="8"/>
      <c r="H11" s="8"/>
      <c r="I11" s="8"/>
      <c r="J11" s="8"/>
      <c r="K11" s="8"/>
      <c r="L11" s="8"/>
      <c r="M11" s="8">
        <v>1788960</v>
      </c>
      <c r="N11" s="8"/>
      <c r="O11" s="11">
        <f t="shared" si="0"/>
        <v>1927960</v>
      </c>
    </row>
    <row r="12" spans="1:15">
      <c r="A12" s="1">
        <v>10</v>
      </c>
      <c r="B12" s="24" t="s">
        <v>25</v>
      </c>
      <c r="C12" s="8"/>
      <c r="D12" s="8">
        <v>36000</v>
      </c>
      <c r="E12" s="8"/>
      <c r="F12" s="8">
        <v>13500</v>
      </c>
      <c r="G12" s="8"/>
      <c r="H12" s="8"/>
      <c r="I12" s="8">
        <v>45000</v>
      </c>
      <c r="J12" s="8"/>
      <c r="K12" s="8"/>
      <c r="L12" s="8"/>
      <c r="M12" s="8">
        <v>684000</v>
      </c>
      <c r="N12" s="8"/>
      <c r="O12" s="11">
        <f t="shared" si="0"/>
        <v>778500</v>
      </c>
    </row>
    <row r="13" spans="1:15" s="6" customFormat="1" ht="60">
      <c r="A13" s="1">
        <v>11</v>
      </c>
      <c r="B13" s="24" t="s">
        <v>26</v>
      </c>
      <c r="C13" s="12"/>
      <c r="D13" s="8"/>
      <c r="E13" s="8"/>
      <c r="F13" s="8"/>
      <c r="G13" s="8"/>
      <c r="H13" s="8"/>
      <c r="I13" s="8">
        <v>53295</v>
      </c>
      <c r="J13" s="8"/>
      <c r="K13" s="8"/>
      <c r="L13" s="8"/>
      <c r="M13" s="8"/>
      <c r="N13" s="8"/>
      <c r="O13" s="11">
        <f t="shared" si="0"/>
        <v>53295</v>
      </c>
    </row>
    <row r="14" spans="1:15" ht="60">
      <c r="A14" s="1">
        <v>12</v>
      </c>
      <c r="B14" s="24" t="s">
        <v>27</v>
      </c>
      <c r="C14" s="13"/>
      <c r="D14" s="8">
        <v>928520</v>
      </c>
      <c r="E14" s="8"/>
      <c r="F14" s="8"/>
      <c r="G14" s="9"/>
      <c r="H14" s="8">
        <v>286400</v>
      </c>
      <c r="I14" s="25">
        <v>548620</v>
      </c>
      <c r="J14" s="8"/>
      <c r="K14" s="19">
        <v>5541290</v>
      </c>
      <c r="L14" s="8"/>
      <c r="M14" s="8">
        <v>115740</v>
      </c>
      <c r="N14" s="8"/>
      <c r="O14" s="11">
        <f t="shared" si="0"/>
        <v>7420570</v>
      </c>
    </row>
    <row r="15" spans="1:15" ht="75">
      <c r="A15" s="1">
        <v>13</v>
      </c>
      <c r="B15" s="24" t="s">
        <v>28</v>
      </c>
      <c r="C15" s="8"/>
      <c r="D15" s="8"/>
      <c r="E15" s="8"/>
      <c r="F15" s="8"/>
      <c r="G15" s="8"/>
      <c r="H15" s="8"/>
      <c r="I15" s="8">
        <v>39224836.799999997</v>
      </c>
      <c r="J15" s="8"/>
      <c r="K15" s="8"/>
      <c r="L15" s="8"/>
      <c r="M15" s="8"/>
      <c r="N15" s="8"/>
      <c r="O15" s="11">
        <f t="shared" si="0"/>
        <v>39224836.799999997</v>
      </c>
    </row>
    <row r="16" spans="1:15" ht="30">
      <c r="A16" s="1">
        <v>14</v>
      </c>
      <c r="B16" s="24" t="s">
        <v>29</v>
      </c>
      <c r="C16" s="13"/>
      <c r="D16" s="9">
        <v>3755580</v>
      </c>
      <c r="E16" s="8"/>
      <c r="F16" s="8"/>
      <c r="G16" s="9"/>
      <c r="H16" s="9">
        <v>4520320</v>
      </c>
      <c r="I16" s="9">
        <v>885780</v>
      </c>
      <c r="J16" s="9"/>
      <c r="K16" s="9"/>
      <c r="L16" s="9"/>
      <c r="M16" s="9"/>
      <c r="N16" s="9"/>
      <c r="O16" s="11">
        <f t="shared" si="0"/>
        <v>9161680</v>
      </c>
    </row>
    <row r="17" spans="1:18" ht="60">
      <c r="A17" s="1">
        <v>15</v>
      </c>
      <c r="B17" s="24" t="s">
        <v>30</v>
      </c>
      <c r="C17" s="13"/>
      <c r="D17" s="9"/>
      <c r="E17" s="8"/>
      <c r="F17" s="8"/>
      <c r="G17" s="9"/>
      <c r="H17" s="9"/>
      <c r="I17" s="9">
        <v>78750</v>
      </c>
      <c r="J17" s="9"/>
      <c r="K17" s="9">
        <v>1391860</v>
      </c>
      <c r="L17" s="9"/>
      <c r="M17" s="9">
        <v>3542220</v>
      </c>
      <c r="N17" s="9"/>
      <c r="O17" s="11">
        <f t="shared" si="0"/>
        <v>5012830</v>
      </c>
    </row>
    <row r="18" spans="1:18" ht="45">
      <c r="A18" s="1">
        <v>16</v>
      </c>
      <c r="B18" s="24" t="s">
        <v>31</v>
      </c>
      <c r="C18" s="13"/>
      <c r="D18" s="9"/>
      <c r="E18" s="8">
        <v>991792</v>
      </c>
      <c r="F18" s="8"/>
      <c r="G18" s="9"/>
      <c r="H18" s="9">
        <v>78419.199999999997</v>
      </c>
      <c r="I18" s="9"/>
      <c r="J18" s="9"/>
      <c r="K18" s="9"/>
      <c r="L18" s="9"/>
      <c r="M18" s="9"/>
      <c r="N18" s="9"/>
      <c r="O18" s="18">
        <f t="shared" si="0"/>
        <v>1070211.2</v>
      </c>
      <c r="P18" s="14"/>
    </row>
    <row r="19" spans="1:18" ht="60">
      <c r="A19" s="1">
        <v>17</v>
      </c>
      <c r="B19" s="24" t="s">
        <v>33</v>
      </c>
      <c r="C19" s="13"/>
      <c r="D19" s="9"/>
      <c r="E19" s="8"/>
      <c r="F19" s="8"/>
      <c r="G19" s="9"/>
      <c r="H19" s="9"/>
      <c r="I19" s="9"/>
      <c r="J19" s="9"/>
      <c r="K19" s="9"/>
      <c r="L19" s="9"/>
      <c r="M19" s="9"/>
      <c r="N19" s="9"/>
      <c r="O19" s="18">
        <v>645750</v>
      </c>
      <c r="P19" s="14"/>
    </row>
    <row r="20" spans="1:18" ht="29.25" customHeight="1">
      <c r="A20" s="27" t="s">
        <v>10</v>
      </c>
      <c r="B20" s="28"/>
      <c r="C20" s="3">
        <f t="shared" ref="C20" si="1">SUM(C3:C18)</f>
        <v>496920</v>
      </c>
      <c r="D20" s="3">
        <f t="shared" ref="D20" si="2">SUM(D3:D18)</f>
        <v>5515985</v>
      </c>
      <c r="E20" s="3">
        <f t="shared" ref="E20" si="3">SUM(E3:E18)</f>
        <v>991792</v>
      </c>
      <c r="F20" s="3">
        <f t="shared" ref="F20" si="4">SUM(F3:F18)</f>
        <v>3954026</v>
      </c>
      <c r="G20" s="3">
        <f t="shared" ref="G20" si="5">SUM(G3:G18)</f>
        <v>2385440</v>
      </c>
      <c r="H20" s="3">
        <f t="shared" ref="H20" si="6">SUM(H3:H18)</f>
        <v>4952499.2</v>
      </c>
      <c r="I20" s="3">
        <f t="shared" ref="I20" si="7">SUM(I3:I18)</f>
        <v>41651921.799999997</v>
      </c>
      <c r="J20" s="3">
        <f t="shared" ref="J20" si="8">SUM(J3:J18)</f>
        <v>0</v>
      </c>
      <c r="K20" s="3">
        <f t="shared" ref="K20" si="9">SUM(K3:K18)</f>
        <v>6933150</v>
      </c>
      <c r="L20" s="3">
        <f t="shared" ref="L20" si="10">SUM(L3:L18)</f>
        <v>0</v>
      </c>
      <c r="M20" s="3">
        <f t="shared" ref="M20" si="11">SUM(M3:M18)</f>
        <v>6428160</v>
      </c>
      <c r="N20" s="3">
        <f t="shared" ref="N20" si="12">SUM(N3:N18)</f>
        <v>0</v>
      </c>
      <c r="O20" s="3">
        <f>SUM(O3:O19)</f>
        <v>73955644</v>
      </c>
      <c r="Q20" s="21"/>
      <c r="R20" s="21">
        <f>Q20-O20</f>
        <v>-73955644</v>
      </c>
    </row>
    <row r="22" spans="1:18">
      <c r="Q22" s="14"/>
    </row>
    <row r="23" spans="1:18">
      <c r="J23" s="26"/>
      <c r="Q23" s="14"/>
    </row>
  </sheetData>
  <mergeCells count="1">
    <mergeCell ref="A20:B20"/>
  </mergeCells>
  <pageMargins left="0.42" right="0.17" top="0.45" bottom="0.17" header="0.3" footer="0.17"/>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Tổng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BV DKKV BQB</cp:lastModifiedBy>
  <cp:revision>7</cp:revision>
  <cp:lastPrinted>2025-08-01T03:10:48Z</cp:lastPrinted>
  <dcterms:created xsi:type="dcterms:W3CDTF">2025-05-29T04:12:00Z</dcterms:created>
  <dcterms:modified xsi:type="dcterms:W3CDTF">2026-04-21T03:50:31Z</dcterms:modified>
</cp:coreProperties>
</file>